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TDUFFY\Desktop\IN\Case Management and Labor Exchange RFP\"/>
    </mc:Choice>
  </mc:AlternateContent>
  <xr:revisionPtr revIDLastSave="0" documentId="8_{D3A20270-D0E4-4AC1-A628-2A4E19F49AB0}" xr6:coauthVersionLast="47" xr6:coauthVersionMax="47" xr10:uidLastSave="{00000000-0000-0000-0000-000000000000}"/>
  <bookViews>
    <workbookView xWindow="-110" yWindow="-110" windowWidth="19420" windowHeight="10420" tabRatio="930" activeTab="3" xr2:uid="{00000000-000D-0000-FFFF-FFFF00000000}"/>
  </bookViews>
  <sheets>
    <sheet name="Instructions" sheetId="10" r:id="rId1"/>
    <sheet name="Cost Proposal 4 Year" sheetId="17" r:id="rId2"/>
    <sheet name="Cost Proposal Narrative" sheetId="12" r:id="rId3"/>
    <sheet name="Cost Assumptions"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17" l="1"/>
  <c r="G34" i="17"/>
  <c r="J21" i="17"/>
  <c r="G21" i="17"/>
  <c r="D41" i="17"/>
  <c r="J41" i="17"/>
  <c r="L40" i="17"/>
  <c r="L38" i="17"/>
  <c r="L39" i="17"/>
  <c r="L37" i="17"/>
  <c r="K40" i="17"/>
  <c r="K39" i="17"/>
  <c r="K38" i="17"/>
  <c r="K37" i="17"/>
  <c r="L27" i="17"/>
  <c r="K26" i="17"/>
  <c r="L8" i="17"/>
  <c r="K8" i="17"/>
  <c r="I41" i="17"/>
  <c r="H41" i="17"/>
  <c r="G41" i="17"/>
  <c r="F41" i="17"/>
  <c r="E41" i="17"/>
  <c r="C41" i="17"/>
  <c r="J34" i="17"/>
  <c r="I34" i="17"/>
  <c r="H34" i="17"/>
  <c r="E34" i="17"/>
  <c r="D34" i="17"/>
  <c r="D43" i="17" s="1"/>
  <c r="C34" i="17"/>
  <c r="L33" i="17"/>
  <c r="K33" i="17"/>
  <c r="L32" i="17"/>
  <c r="K32" i="17"/>
  <c r="L31" i="17"/>
  <c r="K31" i="17"/>
  <c r="L30" i="17"/>
  <c r="K30" i="17"/>
  <c r="L29" i="17"/>
  <c r="K29" i="17"/>
  <c r="L28" i="17"/>
  <c r="K28" i="17"/>
  <c r="K27" i="17"/>
  <c r="L26" i="17"/>
  <c r="L25" i="17"/>
  <c r="K25" i="17"/>
  <c r="L24" i="17"/>
  <c r="I21" i="17"/>
  <c r="H21" i="17"/>
  <c r="F21" i="17"/>
  <c r="E21" i="17"/>
  <c r="D21" i="17"/>
  <c r="C21" i="17"/>
  <c r="L20" i="17"/>
  <c r="K20" i="17"/>
  <c r="L19" i="17"/>
  <c r="K19" i="17"/>
  <c r="L18" i="17"/>
  <c r="K18" i="17"/>
  <c r="L17" i="17"/>
  <c r="K17" i="17"/>
  <c r="L16" i="17"/>
  <c r="K16" i="17"/>
  <c r="L15" i="17"/>
  <c r="K15" i="17"/>
  <c r="L14" i="17"/>
  <c r="K14" i="17"/>
  <c r="L13" i="17"/>
  <c r="K13" i="17"/>
  <c r="L12" i="17"/>
  <c r="K12" i="17"/>
  <c r="L11" i="17"/>
  <c r="K11" i="17"/>
  <c r="L10" i="17"/>
  <c r="K10" i="17"/>
  <c r="L9" i="17"/>
  <c r="K9" i="17"/>
  <c r="K41" i="17" l="1"/>
  <c r="K34" i="17"/>
  <c r="I43" i="17"/>
  <c r="C43" i="17"/>
  <c r="C45" i="17" s="1"/>
  <c r="D45" i="17" s="1"/>
  <c r="L21" i="17"/>
  <c r="K21" i="17"/>
  <c r="J43" i="17"/>
  <c r="F43" i="17"/>
  <c r="G43" i="17"/>
  <c r="H43" i="17"/>
  <c r="L41" i="17"/>
  <c r="L34" i="17"/>
  <c r="E43" i="17"/>
  <c r="K43" i="17" l="1"/>
  <c r="F47" i="17" s="1"/>
  <c r="E45" i="17"/>
  <c r="F45" i="17" s="1"/>
  <c r="G45" i="17" s="1"/>
  <c r="H45" i="17" s="1"/>
  <c r="I45" i="17" s="1"/>
  <c r="J45" i="17" s="1"/>
  <c r="L43" i="17"/>
  <c r="B1" i="11" l="1"/>
  <c r="B1" i="12"/>
</calcChain>
</file>

<file path=xl/sharedStrings.xml><?xml version="1.0" encoding="utf-8"?>
<sst xmlns="http://schemas.openxmlformats.org/spreadsheetml/2006/main" count="90" uniqueCount="74">
  <si>
    <t>Cost Proposal Worksheet</t>
  </si>
  <si>
    <t>Cost Proposal</t>
  </si>
  <si>
    <t xml:space="preserve"> </t>
  </si>
  <si>
    <t>PROJECT START</t>
  </si>
  <si>
    <t>Cost Type</t>
  </si>
  <si>
    <t>Year 1</t>
  </si>
  <si>
    <t>Year 2</t>
  </si>
  <si>
    <t>Year 3</t>
  </si>
  <si>
    <t>Year 4</t>
  </si>
  <si>
    <t>Comments</t>
  </si>
  <si>
    <t>Project Services</t>
  </si>
  <si>
    <t>Project Management</t>
  </si>
  <si>
    <t>[Comments for Project Services costs.]</t>
  </si>
  <si>
    <t>Requirements &amp; Process Mapping</t>
  </si>
  <si>
    <t>Design</t>
  </si>
  <si>
    <t>Application Configuration</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</si>
  <si>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</si>
  <si>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</si>
  <si>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</si>
  <si>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</si>
  <si>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</si>
  <si>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</si>
  <si>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</si>
  <si>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</si>
  <si>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</si>
  <si>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</si>
  <si>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</si>
  <si>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</si>
  <si>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</si>
  <si>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</si>
  <si>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</si>
  <si>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</si>
  <si>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</si>
  <si>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</si>
  <si>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</si>
  <si>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</si>
  <si>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</si>
  <si>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</si>
  <si>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</si>
  <si>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</si>
  <si>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Standard M&amp;O</t>
  </si>
  <si>
    <t>Enhancements (100 hr./mo.)</t>
  </si>
  <si>
    <t>Other M&amp;O (use comments)</t>
  </si>
  <si>
    <t>TOTAL M&amp;O Costs</t>
  </si>
  <si>
    <t>YEARLY TOTAL COSTS</t>
  </si>
  <si>
    <t>CUMULATIVE YEARLY TOTAL COSTS</t>
  </si>
  <si>
    <t xml:space="preserve">What level of stability can the State expect for recurring costs?  What could cause recurring costs to change over time? </t>
  </si>
  <si>
    <t>Below, please describe the Project Implementation Approach / Strategy (phased or big-bang). Provide context to support the costing numbers indicated in the table above.</t>
  </si>
  <si>
    <t>Optional Year 6</t>
  </si>
  <si>
    <t>Optional Year 8</t>
  </si>
  <si>
    <t>Total All Years Costs</t>
  </si>
  <si>
    <t>Optional Year 5</t>
  </si>
  <si>
    <t>Cost Proposal Narrative</t>
  </si>
  <si>
    <t>Please review Section 2.5 in the RFP document for further instruction on how to complete this section of the Cost Proposal.
Please cite the name and location of requested document below.</t>
  </si>
  <si>
    <t>Cost Assumptions, Conditions and Constraints</t>
  </si>
  <si>
    <t>&lt;= THIS IS THE PROJECTED CUMULATIVE COST OF OWNERSHIP FOR THE STATE</t>
  </si>
  <si>
    <t>OPTIONAL CONTRACT RENEWAL YEARS</t>
  </si>
  <si>
    <t>Years 1-4 Total Costs</t>
  </si>
  <si>
    <t>4 Year Total Bid Amount =&gt;</t>
  </si>
  <si>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</si>
  <si>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</si>
  <si>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t>RFP 23-72117: Case Management and Labor Exchange System</t>
  </si>
  <si>
    <r>
      <rPr>
        <b/>
        <sz val="11"/>
        <color theme="1"/>
        <rFont val="Calibri"/>
        <family val="2"/>
        <scheme val="minor"/>
      </rPr>
      <t xml:space="preserve">I. Complete only the yellow shaded cells for the "Project Services," "Licenses / Subscriptions / Environments," &amp; "Maintenance &amp; Operations (M&amp;O)" sections within the table:
</t>
    </r>
    <r>
      <rPr>
        <b/>
        <sz val="11"/>
        <color rgb="FFFF0000"/>
        <rFont val="Calibri (Body)"/>
      </rPr>
      <t xml:space="preserve">      </t>
    </r>
    <r>
      <rPr>
        <b/>
        <sz val="11"/>
        <rFont val="Calibri (Body)"/>
      </rPr>
      <t xml:space="preserve"> </t>
    </r>
    <r>
      <rPr>
        <sz val="11"/>
        <rFont val="Calibri (Body)"/>
      </rPr>
      <t xml:space="preserve">•       </t>
    </r>
    <r>
      <rPr>
        <u/>
        <sz val="11"/>
        <rFont val="Calibri (Body)"/>
      </rPr>
      <t>Year 1 to Year 4:</t>
    </r>
    <r>
      <rPr>
        <sz val="11"/>
        <color theme="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color theme="1"/>
        <rFont val="Calibri"/>
        <family val="2"/>
        <scheme val="minor"/>
      </rPr>
      <t xml:space="preserve">II. Based upon the entries described above, the below fields will </t>
    </r>
    <r>
      <rPr>
        <b/>
        <u/>
        <sz val="11"/>
        <color theme="1"/>
        <rFont val="Calibri"/>
        <family val="2"/>
        <scheme val="minor"/>
      </rPr>
      <t>AUTOMATICALLY CALCULATE</t>
    </r>
    <r>
      <rPr>
        <b/>
        <sz val="11"/>
        <color theme="1"/>
        <rFont val="Calibri"/>
        <family val="2"/>
        <scheme val="minor"/>
      </rPr>
      <t xml:space="preserve"> within the table:
</t>
    </r>
    <r>
      <rPr>
        <sz val="11"/>
        <color theme="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color theme="1"/>
        <rFont val="Calibri"/>
        <family val="2"/>
        <scheme val="minor"/>
      </rPr>
      <t xml:space="preserve"> III. Complete only the yellow shaded cells for the Project Implementation Approach / Strategy comments section:</t>
    </r>
    <r>
      <rPr>
        <u/>
        <sz val="11"/>
        <color theme="1"/>
        <rFont val="Calibri"/>
        <family val="2"/>
        <scheme val="minor"/>
      </rPr>
      <t xml:space="preserve">
</t>
    </r>
    <r>
      <rPr>
        <sz val="11"/>
        <color theme="1"/>
        <rFont val="Calibri"/>
        <family val="2"/>
        <scheme val="minor"/>
      </rPr>
      <t xml:space="preserve">       •       </t>
    </r>
    <r>
      <rPr>
        <u/>
        <sz val="11"/>
        <color theme="1"/>
        <rFont val="Calibri"/>
        <family val="2"/>
        <scheme val="minor"/>
      </rPr>
      <t xml:space="preserve">Project Implementation Approach / Strategy:
</t>
    </r>
    <r>
      <rPr>
        <sz val="11"/>
        <color theme="1"/>
        <rFont val="Calibri"/>
        <family val="2"/>
        <scheme val="minor"/>
      </rPr>
      <t xml:space="preserve">                      o       Describe the Project Implementation Approach / Strategy (phased or big-bang)
                      o       Provide context to support the costing numbers indicated in the table</t>
    </r>
  </si>
  <si>
    <t>Attachment D1: Cost Proposal for Case Management</t>
  </si>
  <si>
    <t>Optional Year 7</t>
  </si>
  <si>
    <t>Included</t>
  </si>
  <si>
    <t>Geographic Solutions, Inc.</t>
  </si>
  <si>
    <t>Geographic Solutions is proposing a firm-fixed cost for the reoccuring costs.  The cost will not change during the term of the agreement.</t>
  </si>
  <si>
    <t xml:space="preserve">License fee is for an unlimed use license.  Hosting includes all environments including production, staging, testing, development, reporitng, and </t>
  </si>
  <si>
    <t>The Annual License fee includes major new system enhancements annually.</t>
  </si>
  <si>
    <t>Geographic Solutions is proposing a big-bang implementation approach.  Our proposal is to upgrade the existing Indiana Career Connect with the additional funcationality, in one phase, which will reduce the demands on Indiana staff resources, and staff training.  Geographic Solutions is reccomending this approach since we manage the legacy system and don't have to consider a complex data migration or custom development of base system funcatinal requirements.As the incumbent vendor, there is no implementation for current functionality.  We propose to add Adult Education functionality using our standard rapid implementation and deployment process.  This implementation is a 12 month process and will be implemented at the beginning of year two.  Other implementation services include Single Sign On and required interfaces.</t>
  </si>
  <si>
    <t>Please see Appendix X for our Cost Assumptions Conditions and Constraints</t>
  </si>
  <si>
    <t>Please see Appendix W for our Cost Proposal Narrative</t>
  </si>
  <si>
    <t>BAFO pricing is for a combined case management and labor exchange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</si>
</sst>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6">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u/>
      <sz val="11"/>
      <color theme="1"/>
      <name val="Calibri"/>
      <family val="2"/>
      <scheme val="minor"/>
    </font>
    <font>
      <b/>
      <u/>
      <sz val="11"/>
      <color theme="1"/>
      <name val="Calibri"/>
      <family val="2"/>
      <scheme val="minor"/>
    </font>
    <font>
      <sz val="11"/>
      <color theme="1"/>
      <name val="Calibri"/>
      <family val="2"/>
      <scheme val="minor"/>
    </font>
    <font>
      <b/>
      <sz val="12"/>
      <color theme="1"/>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1"/>
      <color rgb="FFFF0000"/>
      <name val="Calibri (Body)"/>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b/>
      <sz val="11"/>
      <name val="Calibri (Body)"/>
    </font>
    <font>
      <sz val="11"/>
      <name val="Calibri (Body)"/>
    </font>
    <font>
      <u/>
      <sz val="11"/>
      <name val="Calibri (Body)"/>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rgb="FF7030A0"/>
      </left>
      <right style="thin">
        <color theme="1"/>
      </right>
      <top style="thin">
        <color theme="1"/>
      </top>
      <bottom style="thick">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theme="1"/>
      </left>
      <right style="thin">
        <color theme="0"/>
      </right>
      <top style="thin">
        <color theme="0"/>
      </top>
      <bottom style="thick">
        <color theme="1"/>
      </bottom>
      <diagonal/>
    </border>
    <border>
      <left style="thick">
        <color theme="1"/>
      </left>
      <right style="thin">
        <color theme="0"/>
      </right>
      <top style="thin">
        <color theme="0"/>
      </top>
      <bottom style="thin">
        <color theme="0"/>
      </bottom>
      <diagonal/>
    </border>
    <border>
      <left style="thick">
        <color rgb="FF7030A0"/>
      </left>
      <right style="thin">
        <color theme="0"/>
      </right>
      <top style="thin">
        <color theme="0"/>
      </top>
      <bottom style="thin">
        <color theme="0"/>
      </bottom>
      <diagonal/>
    </border>
    <border>
      <left style="thin">
        <color theme="0"/>
      </left>
      <right style="thick">
        <color theme="1"/>
      </right>
      <top style="thin">
        <color theme="0"/>
      </top>
      <bottom style="thick">
        <color theme="1"/>
      </bottom>
      <diagonal/>
    </border>
    <border>
      <left style="thin">
        <color theme="0"/>
      </left>
      <right style="thick">
        <color theme="1"/>
      </right>
      <top style="thin">
        <color theme="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0" fontId="13" fillId="0" borderId="0" applyNumberFormat="0" applyFill="0" applyBorder="0" applyAlignment="0" applyProtection="0">
      <alignment vertical="top"/>
      <protection locked="0"/>
    </xf>
  </cellStyleXfs>
  <cellXfs count="152">
    <xf numFmtId="0" fontId="0" fillId="0" borderId="0" xfId="0"/>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1"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164" fontId="2" fillId="2" borderId="23"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44" fontId="0" fillId="7" borderId="45" xfId="2" applyFont="1" applyFill="1" applyBorder="1" applyAlignment="1" applyProtection="1">
      <alignment horizontal="right" vertical="center" indent="1"/>
      <protection locked="0"/>
    </xf>
    <xf numFmtId="0" fontId="14" fillId="0" borderId="0" xfId="0" applyFont="1"/>
    <xf numFmtId="0" fontId="15" fillId="0" borderId="0" xfId="3" applyFont="1" applyAlignment="1" applyProtection="1"/>
    <xf numFmtId="0" fontId="14" fillId="10" borderId="55" xfId="0" applyFont="1" applyFill="1" applyBorder="1"/>
    <xf numFmtId="1" fontId="11" fillId="0" borderId="0" xfId="1" applyNumberFormat="1" applyFont="1"/>
    <xf numFmtId="0" fontId="16" fillId="0" borderId="54" xfId="0" applyFont="1" applyBorder="1" applyAlignment="1">
      <alignment horizontal="left" vertical="center" wrapTex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6" xfId="0" applyBorder="1" applyAlignment="1">
      <alignment vertical="center"/>
    </xf>
    <xf numFmtId="0" fontId="4" fillId="0" borderId="0" xfId="0" applyFont="1" applyAlignment="1">
      <alignment horizontal="center" vertical="center" wrapText="1"/>
    </xf>
    <xf numFmtId="0" fontId="0" fillId="0" borderId="57" xfId="0" applyBorder="1" applyAlignment="1">
      <alignment vertical="center"/>
    </xf>
    <xf numFmtId="164" fontId="2" fillId="2" borderId="58" xfId="0" applyNumberFormat="1" applyFont="1" applyFill="1" applyBorder="1" applyAlignment="1">
      <alignment horizontal="right" vertical="center" indent="1"/>
    </xf>
    <xf numFmtId="0" fontId="5" fillId="2" borderId="23" xfId="0" applyFont="1" applyFill="1" applyBorder="1" applyAlignment="1">
      <alignment horizontal="center" vertical="center" wrapText="1"/>
    </xf>
    <xf numFmtId="44" fontId="0" fillId="7" borderId="32" xfId="2" applyFont="1" applyFill="1" applyBorder="1" applyAlignment="1" applyProtection="1">
      <alignment horizontal="right" vertical="center" indent="1"/>
      <protection locked="0"/>
    </xf>
    <xf numFmtId="0" fontId="6" fillId="0" borderId="3" xfId="0" applyFont="1" applyBorder="1" applyAlignment="1">
      <alignment horizontal="left" vertical="center" indent="1"/>
    </xf>
    <xf numFmtId="0" fontId="18"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164" fontId="2" fillId="0" borderId="56" xfId="0" applyNumberFormat="1" applyFont="1" applyBorder="1" applyAlignment="1">
      <alignment vertical="center"/>
    </xf>
    <xf numFmtId="164" fontId="0" fillId="0" borderId="56" xfId="0" applyNumberFormat="1" applyBorder="1" applyAlignment="1">
      <alignment vertical="center"/>
    </xf>
    <xf numFmtId="0" fontId="5" fillId="2" borderId="59" xfId="0" applyFont="1" applyFill="1" applyBorder="1" applyAlignment="1">
      <alignment horizontal="center" vertical="center" wrapText="1"/>
    </xf>
    <xf numFmtId="0" fontId="2" fillId="0" borderId="60" xfId="0" applyFont="1" applyBorder="1" applyAlignment="1">
      <alignment horizontal="center" vertical="center"/>
    </xf>
    <xf numFmtId="44" fontId="0" fillId="7" borderId="61" xfId="2" applyFont="1" applyFill="1" applyBorder="1" applyAlignment="1" applyProtection="1">
      <alignment horizontal="right" vertical="center" indent="1"/>
      <protection locked="0"/>
    </xf>
    <xf numFmtId="164" fontId="2" fillId="5" borderId="59" xfId="0" applyNumberFormat="1" applyFont="1" applyFill="1" applyBorder="1" applyAlignment="1">
      <alignment horizontal="right" vertical="center" indent="1"/>
    </xf>
    <xf numFmtId="164" fontId="2" fillId="0" borderId="62" xfId="0" applyNumberFormat="1" applyFont="1" applyBorder="1" applyAlignment="1">
      <alignment vertical="center"/>
    </xf>
    <xf numFmtId="0" fontId="0" fillId="6" borderId="12" xfId="0" applyFill="1" applyBorder="1" applyAlignment="1">
      <alignment vertical="center"/>
    </xf>
    <xf numFmtId="164" fontId="2" fillId="6" borderId="63" xfId="0" applyNumberFormat="1" applyFont="1" applyFill="1" applyBorder="1" applyAlignment="1">
      <alignment horizontal="right" vertical="center" indent="1"/>
    </xf>
    <xf numFmtId="164" fontId="0" fillId="0" borderId="62" xfId="0" applyNumberFormat="1" applyBorder="1" applyAlignment="1">
      <alignment vertical="center"/>
    </xf>
    <xf numFmtId="0" fontId="0" fillId="8" borderId="12" xfId="0" applyFill="1" applyBorder="1" applyAlignment="1">
      <alignment vertical="center"/>
    </xf>
    <xf numFmtId="164" fontId="2" fillId="8" borderId="59" xfId="0" applyNumberFormat="1" applyFont="1" applyFill="1" applyBorder="1" applyAlignment="1">
      <alignment horizontal="right" vertical="center" indent="1"/>
    </xf>
    <xf numFmtId="164" fontId="2" fillId="2" borderId="59"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19" fillId="12" borderId="12" xfId="0" applyFont="1" applyFill="1" applyBorder="1" applyAlignment="1">
      <alignment horizontal="center" vertical="center" wrapText="1"/>
    </xf>
    <xf numFmtId="0" fontId="19" fillId="12" borderId="23" xfId="0" applyFont="1" applyFill="1" applyBorder="1" applyAlignment="1">
      <alignment horizontal="center" vertical="center" wrapText="1"/>
    </xf>
    <xf numFmtId="164" fontId="20" fillId="12" borderId="59" xfId="0" applyNumberFormat="1" applyFont="1" applyFill="1" applyBorder="1" applyAlignment="1">
      <alignment horizontal="right" vertical="center" indent="1"/>
    </xf>
    <xf numFmtId="164" fontId="20" fillId="12" borderId="58" xfId="0" applyNumberFormat="1" applyFont="1" applyFill="1" applyBorder="1" applyAlignment="1">
      <alignment horizontal="right" vertical="center" inden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2" fillId="5" borderId="67" xfId="0" applyFont="1" applyFill="1" applyBorder="1" applyAlignment="1">
      <alignment vertical="center"/>
    </xf>
    <xf numFmtId="0" fontId="0" fillId="6" borderId="67" xfId="0" applyFill="1" applyBorder="1" applyAlignment="1">
      <alignment vertical="center"/>
    </xf>
    <xf numFmtId="0" fontId="0" fillId="8" borderId="67" xfId="0" applyFill="1" applyBorder="1" applyAlignment="1">
      <alignment vertical="center"/>
    </xf>
    <xf numFmtId="0" fontId="0" fillId="0" borderId="68" xfId="0" applyBorder="1" applyAlignment="1">
      <alignment vertical="center"/>
    </xf>
    <xf numFmtId="0" fontId="5" fillId="0" borderId="69" xfId="0" applyFont="1" applyBorder="1" applyAlignment="1">
      <alignment vertical="center"/>
    </xf>
    <xf numFmtId="0" fontId="3" fillId="0" borderId="70" xfId="0" applyFont="1" applyBorder="1" applyAlignment="1">
      <alignment vertical="center"/>
    </xf>
    <xf numFmtId="0" fontId="0" fillId="0" borderId="25" xfId="0" applyBorder="1" applyAlignment="1">
      <alignment vertical="center"/>
    </xf>
    <xf numFmtId="0" fontId="0" fillId="0" borderId="72" xfId="0" applyBorder="1" applyAlignment="1">
      <alignment vertical="center"/>
    </xf>
    <xf numFmtId="0" fontId="0" fillId="0" borderId="71" xfId="0" applyBorder="1" applyAlignment="1">
      <alignment vertical="center"/>
    </xf>
    <xf numFmtId="0" fontId="0" fillId="0" borderId="42" xfId="0" applyBorder="1"/>
    <xf numFmtId="0" fontId="0" fillId="0" borderId="43" xfId="0" applyBorder="1"/>
    <xf numFmtId="0" fontId="21" fillId="0" borderId="41" xfId="0" applyFont="1" applyBorder="1" applyAlignment="1">
      <alignment horizontal="left" vertical="top" indent="1"/>
    </xf>
    <xf numFmtId="1" fontId="10" fillId="0" borderId="0" xfId="1" applyNumberFormat="1" applyFont="1"/>
    <xf numFmtId="0" fontId="12" fillId="0" borderId="38"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0" fillId="0" borderId="41" xfId="0" applyBorder="1" applyAlignment="1">
      <alignment horizontal="left" vertical="top" wrapText="1" indent="1"/>
    </xf>
    <xf numFmtId="0" fontId="0" fillId="0" borderId="42" xfId="0" applyBorder="1" applyAlignment="1">
      <alignment horizontal="left" vertical="top" indent="1"/>
    </xf>
    <xf numFmtId="0" fontId="0" fillId="0" borderId="43" xfId="0" applyBorder="1" applyAlignment="1">
      <alignment horizontal="left" vertical="top" indent="1"/>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44" fontId="0" fillId="7" borderId="53" xfId="2" applyFont="1" applyFill="1" applyBorder="1" applyAlignment="1" applyProtection="1">
      <alignment horizontal="left" vertical="top" wrapText="1"/>
      <protection locked="0"/>
    </xf>
    <xf numFmtId="0" fontId="12" fillId="7" borderId="73" xfId="0" applyFont="1" applyFill="1" applyBorder="1" applyAlignment="1">
      <alignment horizontal="left" vertical="center"/>
    </xf>
    <xf numFmtId="0" fontId="12" fillId="7" borderId="74" xfId="0" applyFont="1" applyFill="1" applyBorder="1" applyAlignment="1">
      <alignment horizontal="left" vertical="center"/>
    </xf>
    <xf numFmtId="0" fontId="12" fillId="7" borderId="75" xfId="0" applyFont="1" applyFill="1" applyBorder="1" applyAlignment="1">
      <alignment horizontal="left" vertical="center"/>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44" fontId="0" fillId="7" borderId="66"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8"/>
  <sheetViews>
    <sheetView showGridLines="0" zoomScaleNormal="100" workbookViewId="0"/>
  </sheetViews>
  <sheetFormatPr defaultColWidth="8.81640625" defaultRowHeight="14.5"/>
  <cols>
    <col min="1" max="1" width="2.81640625" customWidth="1"/>
  </cols>
  <sheetData>
    <row r="2" spans="2:18" ht="15.5">
      <c r="B2" s="124" t="s">
        <v>61</v>
      </c>
    </row>
    <row r="3" spans="2:18" ht="15.5">
      <c r="B3" s="124" t="s">
        <v>63</v>
      </c>
    </row>
    <row r="4" spans="2:18" ht="15" thickBot="1"/>
    <row r="5" spans="2:18" ht="21">
      <c r="B5" s="125" t="s">
        <v>0</v>
      </c>
      <c r="C5" s="126"/>
      <c r="D5" s="126"/>
      <c r="E5" s="126"/>
      <c r="F5" s="126"/>
      <c r="G5" s="126"/>
      <c r="H5" s="126"/>
      <c r="I5" s="126"/>
      <c r="J5" s="126"/>
      <c r="K5" s="126"/>
      <c r="L5" s="126"/>
      <c r="M5" s="126"/>
      <c r="N5" s="126"/>
      <c r="O5" s="126"/>
      <c r="P5" s="126"/>
      <c r="Q5" s="126"/>
      <c r="R5" s="127"/>
    </row>
    <row r="6" spans="2:18" ht="320.25" customHeight="1" thickBot="1">
      <c r="B6" s="128" t="s">
        <v>62</v>
      </c>
      <c r="C6" s="129"/>
      <c r="D6" s="129"/>
      <c r="E6" s="129"/>
      <c r="F6" s="129"/>
      <c r="G6" s="129"/>
      <c r="H6" s="129"/>
      <c r="I6" s="129"/>
      <c r="J6" s="129"/>
      <c r="K6" s="129"/>
      <c r="L6" s="129"/>
      <c r="M6" s="129"/>
      <c r="N6" s="129"/>
      <c r="O6" s="129"/>
      <c r="P6" s="129"/>
      <c r="Q6" s="129"/>
      <c r="R6" s="130"/>
    </row>
    <row r="7" spans="2:18" ht="21">
      <c r="B7" s="125" t="s">
        <v>59</v>
      </c>
      <c r="C7" s="126"/>
      <c r="D7" s="126"/>
      <c r="E7" s="126"/>
      <c r="F7" s="126"/>
      <c r="G7" s="126"/>
      <c r="H7" s="126"/>
      <c r="I7" s="126"/>
      <c r="J7" s="126"/>
      <c r="K7" s="126"/>
      <c r="L7" s="126"/>
      <c r="M7" s="126"/>
      <c r="N7" s="126"/>
      <c r="O7" s="126"/>
      <c r="P7" s="126"/>
      <c r="Q7" s="126"/>
      <c r="R7" s="127"/>
    </row>
    <row r="8" spans="2:18" ht="16" thickBot="1">
      <c r="B8" s="123" t="s">
        <v>60</v>
      </c>
      <c r="C8" s="121"/>
      <c r="D8" s="121"/>
      <c r="E8" s="121"/>
      <c r="F8" s="121"/>
      <c r="G8" s="121"/>
      <c r="H8" s="121"/>
      <c r="I8" s="121"/>
      <c r="J8" s="121"/>
      <c r="K8" s="121"/>
      <c r="L8" s="121"/>
      <c r="M8" s="121"/>
      <c r="N8" s="121"/>
      <c r="O8" s="121"/>
      <c r="P8" s="121"/>
      <c r="Q8" s="121"/>
      <c r="R8" s="122"/>
    </row>
  </sheetData>
  <mergeCells count="3">
    <mergeCell ref="B5:R5"/>
    <mergeCell ref="B6:R6"/>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A87D-2833-A447-924E-0A91DCBDA08B}">
  <sheetPr>
    <tabColor rgb="FFFFFF00"/>
  </sheetPr>
  <dimension ref="A1:N62"/>
  <sheetViews>
    <sheetView showGridLines="0" topLeftCell="B30" zoomScale="80" zoomScaleNormal="80" workbookViewId="0">
      <selection activeCell="K39" sqref="K39"/>
    </sheetView>
  </sheetViews>
  <sheetFormatPr defaultColWidth="9.1796875" defaultRowHeight="14.5"/>
  <cols>
    <col min="1" max="1" width="2.81640625" style="1" customWidth="1"/>
    <col min="2" max="2" width="48.26953125" style="1" bestFit="1" customWidth="1"/>
    <col min="3" max="5" width="12.7265625" style="1" customWidth="1"/>
    <col min="6" max="6" width="12.453125" style="1" customWidth="1"/>
    <col min="7" max="10" width="12.7265625" style="1" customWidth="1"/>
    <col min="11" max="12" width="17.81640625" style="1" customWidth="1"/>
    <col min="13" max="13" width="74.1796875" style="1" customWidth="1"/>
    <col min="14" max="16384" width="9.1796875" style="1"/>
  </cols>
  <sheetData>
    <row r="1" spans="1:14" ht="15" thickBot="1">
      <c r="B1" s="2"/>
      <c r="C1" s="3"/>
      <c r="F1" s="4"/>
      <c r="G1" s="4"/>
      <c r="H1" s="4"/>
      <c r="I1" s="4"/>
      <c r="J1" s="4"/>
      <c r="K1" s="4"/>
      <c r="L1" s="4"/>
      <c r="M1" s="4"/>
    </row>
    <row r="2" spans="1:14" ht="26.5" thickBot="1">
      <c r="B2" s="5" t="s">
        <v>1</v>
      </c>
      <c r="C2" s="140" t="s">
        <v>66</v>
      </c>
      <c r="D2" s="141"/>
      <c r="E2" s="141"/>
      <c r="F2" s="142"/>
      <c r="G2" s="4"/>
      <c r="H2" s="4"/>
      <c r="I2" s="4"/>
      <c r="J2" s="4"/>
      <c r="K2" s="4"/>
      <c r="L2" s="4"/>
      <c r="M2" s="4"/>
    </row>
    <row r="3" spans="1:14" ht="18.5">
      <c r="A3" s="1" t="s">
        <v>2</v>
      </c>
      <c r="B3" s="2"/>
      <c r="C3" s="117" t="s">
        <v>3</v>
      </c>
      <c r="F3" s="4"/>
      <c r="G3" s="116" t="s">
        <v>56</v>
      </c>
      <c r="H3" s="4"/>
      <c r="I3" s="4"/>
      <c r="J3" s="119"/>
      <c r="K3" s="118"/>
      <c r="L3" s="4"/>
      <c r="M3" s="4"/>
    </row>
    <row r="4" spans="1:14" ht="7" customHeight="1" thickBot="1">
      <c r="B4" s="6"/>
      <c r="C4" s="7"/>
      <c r="D4" s="4"/>
      <c r="E4" s="4"/>
      <c r="F4" s="4"/>
      <c r="G4" s="115"/>
      <c r="H4" s="4"/>
      <c r="I4" s="4"/>
      <c r="J4" s="120"/>
      <c r="K4" s="118"/>
      <c r="L4" s="4"/>
      <c r="M4" s="4"/>
    </row>
    <row r="5" spans="1:14" s="14" customFormat="1" ht="38" thickTop="1" thickBot="1">
      <c r="A5" s="8"/>
      <c r="B5" s="9" t="s">
        <v>4</v>
      </c>
      <c r="C5" s="10" t="s">
        <v>5</v>
      </c>
      <c r="D5" s="11" t="s">
        <v>6</v>
      </c>
      <c r="E5" s="11" t="s">
        <v>7</v>
      </c>
      <c r="F5" s="11" t="s">
        <v>8</v>
      </c>
      <c r="G5" s="88" t="s">
        <v>51</v>
      </c>
      <c r="H5" s="66" t="s">
        <v>48</v>
      </c>
      <c r="I5" s="66" t="s">
        <v>64</v>
      </c>
      <c r="J5" s="71" t="s">
        <v>49</v>
      </c>
      <c r="K5" s="105" t="s">
        <v>57</v>
      </c>
      <c r="L5" s="106" t="s">
        <v>50</v>
      </c>
      <c r="M5" s="12" t="s">
        <v>9</v>
      </c>
      <c r="N5" s="13"/>
    </row>
    <row r="6" spans="1:14" ht="9" customHeight="1" thickTop="1" thickBot="1">
      <c r="A6" s="2"/>
      <c r="B6" s="85"/>
      <c r="C6" s="16"/>
      <c r="D6" s="15"/>
      <c r="E6" s="15"/>
      <c r="F6" s="15"/>
      <c r="G6" s="89"/>
      <c r="H6" s="15"/>
      <c r="I6" s="15"/>
      <c r="J6" s="85"/>
      <c r="K6" s="89"/>
      <c r="L6" s="15"/>
      <c r="M6" s="15"/>
      <c r="N6" s="3"/>
    </row>
    <row r="7" spans="1:14" ht="15.5" thickTop="1" thickBot="1">
      <c r="A7" s="2"/>
      <c r="B7" s="76" t="s">
        <v>10</v>
      </c>
      <c r="C7" s="112"/>
      <c r="D7" s="77"/>
      <c r="E7" s="77"/>
      <c r="F7" s="77"/>
      <c r="G7" s="76"/>
      <c r="H7" s="77"/>
      <c r="I7" s="77"/>
      <c r="J7" s="77"/>
      <c r="K7" s="76"/>
      <c r="L7" s="77"/>
      <c r="M7" s="78"/>
      <c r="N7" s="3"/>
    </row>
    <row r="8" spans="1:14" ht="16" customHeight="1" thickTop="1">
      <c r="A8" s="2"/>
      <c r="B8" s="17" t="s">
        <v>11</v>
      </c>
      <c r="C8" s="56">
        <v>0</v>
      </c>
      <c r="D8" s="57"/>
      <c r="E8" s="57"/>
      <c r="F8" s="57"/>
      <c r="G8" s="90"/>
      <c r="H8" s="57"/>
      <c r="I8" s="57"/>
      <c r="J8" s="72"/>
      <c r="K8" s="99">
        <f t="shared" ref="K8:K21" si="0">SUM(C8:F8)</f>
        <v>0</v>
      </c>
      <c r="L8" s="18">
        <f t="shared" ref="L8:L21" si="1">SUM(C8:J8)</f>
        <v>0</v>
      </c>
      <c r="M8" s="143" t="s">
        <v>12</v>
      </c>
      <c r="N8" s="3"/>
    </row>
    <row r="9" spans="1:14">
      <c r="A9" s="2"/>
      <c r="B9" s="19" t="s">
        <v>13</v>
      </c>
      <c r="C9" s="58">
        <v>0</v>
      </c>
      <c r="D9" s="57"/>
      <c r="E9" s="57"/>
      <c r="F9" s="57"/>
      <c r="G9" s="90"/>
      <c r="H9" s="57"/>
      <c r="I9" s="57"/>
      <c r="J9" s="72"/>
      <c r="K9" s="99">
        <f t="shared" si="0"/>
        <v>0</v>
      </c>
      <c r="L9" s="20">
        <f t="shared" si="1"/>
        <v>0</v>
      </c>
      <c r="M9" s="144"/>
      <c r="N9" s="3"/>
    </row>
    <row r="10" spans="1:14">
      <c r="A10" s="2"/>
      <c r="B10" s="19" t="s">
        <v>14</v>
      </c>
      <c r="C10" s="58">
        <v>0</v>
      </c>
      <c r="D10" s="57"/>
      <c r="E10" s="57"/>
      <c r="F10" s="57"/>
      <c r="G10" s="90"/>
      <c r="H10" s="57"/>
      <c r="I10" s="57"/>
      <c r="J10" s="72"/>
      <c r="K10" s="99">
        <f t="shared" si="0"/>
        <v>0</v>
      </c>
      <c r="L10" s="20">
        <f t="shared" si="1"/>
        <v>0</v>
      </c>
      <c r="M10" s="144"/>
      <c r="N10" s="3"/>
    </row>
    <row r="11" spans="1:14">
      <c r="A11" s="2"/>
      <c r="B11" s="19" t="s">
        <v>15</v>
      </c>
      <c r="C11" s="58">
        <v>0</v>
      </c>
      <c r="D11" s="57"/>
      <c r="E11" s="57"/>
      <c r="F11" s="57"/>
      <c r="G11" s="90"/>
      <c r="H11" s="57"/>
      <c r="I11" s="57"/>
      <c r="J11" s="72"/>
      <c r="K11" s="99">
        <f t="shared" si="0"/>
        <v>0</v>
      </c>
      <c r="L11" s="20">
        <f t="shared" si="1"/>
        <v>0</v>
      </c>
      <c r="M11" s="144"/>
      <c r="N11" s="3"/>
    </row>
    <row r="12" spans="1:14">
      <c r="A12" s="2"/>
      <c r="B12" s="19" t="s">
        <v>16</v>
      </c>
      <c r="C12" s="58"/>
      <c r="D12" s="57"/>
      <c r="E12" s="57"/>
      <c r="F12" s="57"/>
      <c r="G12" s="90"/>
      <c r="H12" s="57"/>
      <c r="I12" s="57"/>
      <c r="J12" s="72"/>
      <c r="K12" s="99">
        <f t="shared" si="0"/>
        <v>0</v>
      </c>
      <c r="L12" s="20">
        <f t="shared" si="1"/>
        <v>0</v>
      </c>
      <c r="M12" s="144"/>
      <c r="N12" s="3"/>
    </row>
    <row r="13" spans="1:14">
      <c r="A13" s="2"/>
      <c r="B13" s="19" t="s">
        <v>17</v>
      </c>
      <c r="C13" s="58">
        <v>0</v>
      </c>
      <c r="D13" s="57"/>
      <c r="E13" s="57"/>
      <c r="F13" s="57"/>
      <c r="G13" s="90"/>
      <c r="H13" s="57"/>
      <c r="I13" s="57"/>
      <c r="J13" s="72"/>
      <c r="K13" s="99">
        <f t="shared" si="0"/>
        <v>0</v>
      </c>
      <c r="L13" s="20">
        <f t="shared" si="1"/>
        <v>0</v>
      </c>
      <c r="M13" s="144"/>
      <c r="N13" s="3"/>
    </row>
    <row r="14" spans="1:14">
      <c r="A14" s="2"/>
      <c r="B14" s="19" t="s">
        <v>18</v>
      </c>
      <c r="C14" s="58">
        <v>0</v>
      </c>
      <c r="D14" s="57"/>
      <c r="E14" s="57"/>
      <c r="F14" s="57"/>
      <c r="G14" s="90"/>
      <c r="H14" s="57"/>
      <c r="I14" s="57"/>
      <c r="J14" s="72"/>
      <c r="K14" s="99">
        <f t="shared" si="0"/>
        <v>0</v>
      </c>
      <c r="L14" s="20">
        <f t="shared" si="1"/>
        <v>0</v>
      </c>
      <c r="M14" s="144"/>
      <c r="N14" s="3"/>
    </row>
    <row r="15" spans="1:14">
      <c r="A15" s="2"/>
      <c r="B15" s="19" t="s">
        <v>19</v>
      </c>
      <c r="C15" s="58">
        <v>0</v>
      </c>
      <c r="D15" s="57"/>
      <c r="E15" s="57"/>
      <c r="F15" s="57"/>
      <c r="G15" s="90"/>
      <c r="H15" s="57"/>
      <c r="I15" s="57"/>
      <c r="J15" s="72"/>
      <c r="K15" s="99">
        <f t="shared" si="0"/>
        <v>0</v>
      </c>
      <c r="L15" s="20">
        <f t="shared" si="1"/>
        <v>0</v>
      </c>
      <c r="M15" s="144"/>
      <c r="N15" s="3"/>
    </row>
    <row r="16" spans="1:14">
      <c r="A16" s="2"/>
      <c r="B16" s="19" t="s">
        <v>20</v>
      </c>
      <c r="C16" s="58">
        <v>0</v>
      </c>
      <c r="D16" s="57"/>
      <c r="E16" s="57"/>
      <c r="F16" s="57"/>
      <c r="G16" s="90"/>
      <c r="H16" s="57"/>
      <c r="I16" s="57"/>
      <c r="J16" s="72"/>
      <c r="K16" s="99">
        <f t="shared" si="0"/>
        <v>0</v>
      </c>
      <c r="L16" s="20">
        <f t="shared" si="1"/>
        <v>0</v>
      </c>
      <c r="M16" s="144"/>
      <c r="N16" s="3"/>
    </row>
    <row r="17" spans="1:14">
      <c r="A17" s="2"/>
      <c r="B17" s="19" t="s">
        <v>21</v>
      </c>
      <c r="C17" s="58"/>
      <c r="D17" s="57"/>
      <c r="E17" s="57"/>
      <c r="F17" s="57"/>
      <c r="G17" s="90"/>
      <c r="H17" s="57"/>
      <c r="I17" s="57"/>
      <c r="J17" s="72"/>
      <c r="K17" s="99">
        <f t="shared" si="0"/>
        <v>0</v>
      </c>
      <c r="L17" s="20">
        <f t="shared" si="1"/>
        <v>0</v>
      </c>
      <c r="M17" s="144"/>
      <c r="N17" s="3"/>
    </row>
    <row r="18" spans="1:14">
      <c r="A18" s="2"/>
      <c r="B18" s="19" t="s">
        <v>22</v>
      </c>
      <c r="C18" s="58">
        <v>0</v>
      </c>
      <c r="D18" s="57"/>
      <c r="E18" s="57"/>
      <c r="F18" s="57"/>
      <c r="G18" s="90"/>
      <c r="H18" s="57"/>
      <c r="I18" s="57"/>
      <c r="J18" s="72"/>
      <c r="K18" s="99">
        <f t="shared" si="0"/>
        <v>0</v>
      </c>
      <c r="L18" s="20">
        <f t="shared" si="1"/>
        <v>0</v>
      </c>
      <c r="M18" s="144"/>
      <c r="N18" s="3"/>
    </row>
    <row r="19" spans="1:14">
      <c r="A19" s="2"/>
      <c r="B19" s="19" t="s">
        <v>23</v>
      </c>
      <c r="C19" s="58">
        <v>0</v>
      </c>
      <c r="D19" s="57"/>
      <c r="E19" s="57"/>
      <c r="F19" s="57"/>
      <c r="G19" s="90"/>
      <c r="H19" s="57"/>
      <c r="I19" s="57"/>
      <c r="J19" s="72"/>
      <c r="K19" s="99">
        <f t="shared" si="0"/>
        <v>0</v>
      </c>
      <c r="L19" s="20">
        <f t="shared" si="1"/>
        <v>0</v>
      </c>
      <c r="M19" s="144"/>
      <c r="N19" s="3"/>
    </row>
    <row r="20" spans="1:14" ht="15" thickBot="1">
      <c r="A20" s="2"/>
      <c r="B20" s="21" t="s">
        <v>24</v>
      </c>
      <c r="C20" s="59">
        <v>0</v>
      </c>
      <c r="D20" s="57"/>
      <c r="E20" s="57"/>
      <c r="F20" s="57"/>
      <c r="G20" s="90"/>
      <c r="H20" s="57"/>
      <c r="I20" s="57"/>
      <c r="J20" s="72"/>
      <c r="K20" s="99">
        <f t="shared" si="0"/>
        <v>0</v>
      </c>
      <c r="L20" s="22">
        <f t="shared" si="1"/>
        <v>0</v>
      </c>
      <c r="M20" s="145"/>
      <c r="N20" s="3"/>
    </row>
    <row r="21" spans="1:14" ht="15.5" thickTop="1" thickBot="1">
      <c r="A21" s="2"/>
      <c r="B21" s="109" t="s">
        <v>25</v>
      </c>
      <c r="C21" s="23">
        <f t="shared" ref="C21:I21" si="2">SUM(C8:C20)</f>
        <v>0</v>
      </c>
      <c r="D21" s="24">
        <f t="shared" si="2"/>
        <v>0</v>
      </c>
      <c r="E21" s="24">
        <f t="shared" si="2"/>
        <v>0</v>
      </c>
      <c r="F21" s="24">
        <f t="shared" si="2"/>
        <v>0</v>
      </c>
      <c r="G21" s="91">
        <f>SUM(G8:G20)</f>
        <v>0</v>
      </c>
      <c r="H21" s="24">
        <f t="shared" si="2"/>
        <v>0</v>
      </c>
      <c r="I21" s="24">
        <f t="shared" si="2"/>
        <v>0</v>
      </c>
      <c r="J21" s="25">
        <f>SUM(J8:J20)</f>
        <v>0</v>
      </c>
      <c r="K21" s="100">
        <f t="shared" si="0"/>
        <v>0</v>
      </c>
      <c r="L21" s="25">
        <f t="shared" si="1"/>
        <v>0</v>
      </c>
      <c r="M21" s="26"/>
      <c r="N21" s="3"/>
    </row>
    <row r="22" spans="1:14" ht="9" customHeight="1" thickTop="1" thickBot="1">
      <c r="A22" s="2"/>
      <c r="B22" s="27"/>
      <c r="C22" s="16"/>
      <c r="D22" s="28"/>
      <c r="E22" s="28"/>
      <c r="F22" s="28"/>
      <c r="G22" s="92"/>
      <c r="H22" s="28"/>
      <c r="I22" s="28"/>
      <c r="J22" s="86"/>
      <c r="K22" s="92"/>
      <c r="L22" s="28"/>
      <c r="M22" s="29"/>
      <c r="N22" s="3"/>
    </row>
    <row r="23" spans="1:14" ht="15.5" thickTop="1" thickBot="1">
      <c r="A23" s="2"/>
      <c r="B23" s="79" t="s">
        <v>26</v>
      </c>
      <c r="C23" s="113"/>
      <c r="D23" s="80"/>
      <c r="E23" s="80"/>
      <c r="F23" s="80"/>
      <c r="G23" s="93"/>
      <c r="H23" s="80"/>
      <c r="I23" s="80"/>
      <c r="J23" s="80"/>
      <c r="K23" s="93"/>
      <c r="L23" s="80"/>
      <c r="M23" s="81"/>
      <c r="N23" s="3"/>
    </row>
    <row r="24" spans="1:14" ht="15" thickTop="1">
      <c r="A24" s="2"/>
      <c r="B24" s="30" t="s">
        <v>27</v>
      </c>
      <c r="C24" s="56">
        <v>500000</v>
      </c>
      <c r="D24" s="57">
        <v>500000</v>
      </c>
      <c r="E24" s="57">
        <v>500000</v>
      </c>
      <c r="F24" s="57">
        <v>500000</v>
      </c>
      <c r="G24" s="90">
        <v>779230</v>
      </c>
      <c r="H24" s="57">
        <v>802608</v>
      </c>
      <c r="I24" s="57">
        <v>826686</v>
      </c>
      <c r="J24" s="72">
        <v>851486</v>
      </c>
      <c r="K24" s="101">
        <f>SUM(C24:J24)</f>
        <v>5260010</v>
      </c>
      <c r="L24" s="31">
        <f t="shared" ref="L24:L34" si="3">SUM(C24:J24)</f>
        <v>5260010</v>
      </c>
      <c r="M24" s="146" t="s">
        <v>68</v>
      </c>
      <c r="N24" s="3"/>
    </row>
    <row r="25" spans="1:14">
      <c r="A25" s="2"/>
      <c r="B25" s="32" t="s">
        <v>28</v>
      </c>
      <c r="C25" s="58"/>
      <c r="D25" s="57"/>
      <c r="E25" s="57"/>
      <c r="F25" s="57"/>
      <c r="G25" s="90"/>
      <c r="H25" s="57"/>
      <c r="I25" s="57"/>
      <c r="J25" s="72"/>
      <c r="K25" s="101">
        <f t="shared" ref="K25:K34" si="4">SUM(C25:F25)</f>
        <v>0</v>
      </c>
      <c r="L25" s="33">
        <f t="shared" si="3"/>
        <v>0</v>
      </c>
      <c r="M25" s="147"/>
      <c r="N25" s="3"/>
    </row>
    <row r="26" spans="1:14">
      <c r="A26" s="2"/>
      <c r="B26" s="32" t="s">
        <v>29</v>
      </c>
      <c r="C26" s="58"/>
      <c r="D26" s="57"/>
      <c r="E26" s="57"/>
      <c r="F26" s="57"/>
      <c r="G26" s="90"/>
      <c r="H26" s="57"/>
      <c r="I26" s="57"/>
      <c r="J26" s="72"/>
      <c r="K26" s="101">
        <f t="shared" si="4"/>
        <v>0</v>
      </c>
      <c r="L26" s="33">
        <f t="shared" si="3"/>
        <v>0</v>
      </c>
      <c r="M26" s="147"/>
      <c r="N26" s="3"/>
    </row>
    <row r="27" spans="1:14">
      <c r="A27" s="2"/>
      <c r="B27" s="32" t="s">
        <v>30</v>
      </c>
      <c r="C27" s="58"/>
      <c r="D27" s="57"/>
      <c r="E27" s="57"/>
      <c r="F27" s="57"/>
      <c r="G27" s="90"/>
      <c r="H27" s="57"/>
      <c r="I27" s="57"/>
      <c r="J27" s="72"/>
      <c r="K27" s="101">
        <f t="shared" si="4"/>
        <v>0</v>
      </c>
      <c r="L27" s="33">
        <f t="shared" si="3"/>
        <v>0</v>
      </c>
      <c r="M27" s="147"/>
      <c r="N27" s="3"/>
    </row>
    <row r="28" spans="1:14">
      <c r="A28" s="2"/>
      <c r="B28" s="32" t="s">
        <v>31</v>
      </c>
      <c r="C28" s="58"/>
      <c r="D28" s="57"/>
      <c r="E28" s="57"/>
      <c r="F28" s="57"/>
      <c r="G28" s="90"/>
      <c r="H28" s="57"/>
      <c r="I28" s="57"/>
      <c r="J28" s="72"/>
      <c r="K28" s="101">
        <f t="shared" si="4"/>
        <v>0</v>
      </c>
      <c r="L28" s="33">
        <f t="shared" si="3"/>
        <v>0</v>
      </c>
      <c r="M28" s="147"/>
      <c r="N28" s="3"/>
    </row>
    <row r="29" spans="1:14">
      <c r="A29" s="2"/>
      <c r="B29" s="32" t="s">
        <v>32</v>
      </c>
      <c r="C29" s="58"/>
      <c r="D29" s="57"/>
      <c r="E29" s="57"/>
      <c r="F29" s="57"/>
      <c r="G29" s="90"/>
      <c r="H29" s="57"/>
      <c r="I29" s="57"/>
      <c r="J29" s="72"/>
      <c r="K29" s="101">
        <f t="shared" si="4"/>
        <v>0</v>
      </c>
      <c r="L29" s="33">
        <f t="shared" si="3"/>
        <v>0</v>
      </c>
      <c r="M29" s="147"/>
      <c r="N29" s="3"/>
    </row>
    <row r="30" spans="1:14">
      <c r="A30" s="2"/>
      <c r="B30" s="32" t="s">
        <v>33</v>
      </c>
      <c r="C30" s="58"/>
      <c r="D30" s="57"/>
      <c r="E30" s="57"/>
      <c r="F30" s="57"/>
      <c r="G30" s="90"/>
      <c r="H30" s="57"/>
      <c r="I30" s="57"/>
      <c r="J30" s="72"/>
      <c r="K30" s="101">
        <f t="shared" si="4"/>
        <v>0</v>
      </c>
      <c r="L30" s="33">
        <f t="shared" si="3"/>
        <v>0</v>
      </c>
      <c r="M30" s="147"/>
      <c r="N30" s="3"/>
    </row>
    <row r="31" spans="1:14">
      <c r="A31" s="2"/>
      <c r="B31" s="32" t="s">
        <v>34</v>
      </c>
      <c r="C31" s="58"/>
      <c r="D31" s="57"/>
      <c r="E31" s="57"/>
      <c r="F31" s="57"/>
      <c r="G31" s="90"/>
      <c r="H31" s="57"/>
      <c r="I31" s="57"/>
      <c r="J31" s="72"/>
      <c r="K31" s="101">
        <f t="shared" si="4"/>
        <v>0</v>
      </c>
      <c r="L31" s="33">
        <f t="shared" si="3"/>
        <v>0</v>
      </c>
      <c r="M31" s="147"/>
      <c r="N31" s="3"/>
    </row>
    <row r="32" spans="1:14">
      <c r="A32" s="2"/>
      <c r="B32" s="32" t="s">
        <v>35</v>
      </c>
      <c r="C32" s="58"/>
      <c r="D32" s="57"/>
      <c r="E32" s="57"/>
      <c r="F32" s="57"/>
      <c r="G32" s="90"/>
      <c r="H32" s="57"/>
      <c r="I32" s="57"/>
      <c r="J32" s="72"/>
      <c r="K32" s="101">
        <f t="shared" si="4"/>
        <v>0</v>
      </c>
      <c r="L32" s="33">
        <f t="shared" si="3"/>
        <v>0</v>
      </c>
      <c r="M32" s="147"/>
      <c r="N32" s="3"/>
    </row>
    <row r="33" spans="1:14" ht="15" thickBot="1">
      <c r="A33" s="2"/>
      <c r="B33" s="34" t="s">
        <v>36</v>
      </c>
      <c r="C33" s="58"/>
      <c r="D33" s="57"/>
      <c r="E33" s="57"/>
      <c r="F33" s="57"/>
      <c r="G33" s="90"/>
      <c r="H33" s="57"/>
      <c r="I33" s="57"/>
      <c r="J33" s="72"/>
      <c r="K33" s="101">
        <f t="shared" si="4"/>
        <v>0</v>
      </c>
      <c r="L33" s="33">
        <f t="shared" si="3"/>
        <v>0</v>
      </c>
      <c r="M33" s="148"/>
      <c r="N33" s="3"/>
    </row>
    <row r="34" spans="1:14" ht="15.5" thickTop="1" thickBot="1">
      <c r="A34" s="2"/>
      <c r="B34" s="110" t="s">
        <v>37</v>
      </c>
      <c r="C34" s="35">
        <f t="shared" ref="C34:J34" si="5">SUM(C24:C33)</f>
        <v>500000</v>
      </c>
      <c r="D34" s="36">
        <f t="shared" si="5"/>
        <v>500000</v>
      </c>
      <c r="E34" s="36">
        <f t="shared" si="5"/>
        <v>500000</v>
      </c>
      <c r="F34" s="36">
        <v>500000</v>
      </c>
      <c r="G34" s="94">
        <f>SUM(G24:G33)</f>
        <v>779230</v>
      </c>
      <c r="H34" s="36">
        <f t="shared" si="5"/>
        <v>802608</v>
      </c>
      <c r="I34" s="36">
        <f t="shared" si="5"/>
        <v>826686</v>
      </c>
      <c r="J34" s="37">
        <f t="shared" si="5"/>
        <v>851486</v>
      </c>
      <c r="K34" s="102">
        <f t="shared" si="4"/>
        <v>2000000</v>
      </c>
      <c r="L34" s="37">
        <f t="shared" si="3"/>
        <v>5260010</v>
      </c>
      <c r="M34" s="26"/>
      <c r="N34" s="3"/>
    </row>
    <row r="35" spans="1:14" ht="9" customHeight="1" thickTop="1" thickBot="1">
      <c r="A35" s="2"/>
      <c r="B35" s="27"/>
      <c r="C35" s="38"/>
      <c r="D35" s="39"/>
      <c r="E35" s="39"/>
      <c r="F35" s="39"/>
      <c r="G35" s="95"/>
      <c r="H35" s="39"/>
      <c r="I35" s="39"/>
      <c r="J35" s="87"/>
      <c r="K35" s="95"/>
      <c r="L35" s="28"/>
      <c r="M35" s="29"/>
      <c r="N35" s="3"/>
    </row>
    <row r="36" spans="1:14" ht="15.5" thickTop="1" thickBot="1">
      <c r="A36" s="2"/>
      <c r="B36" s="82" t="s">
        <v>38</v>
      </c>
      <c r="C36" s="114"/>
      <c r="D36" s="83"/>
      <c r="E36" s="83"/>
      <c r="F36" s="83"/>
      <c r="G36" s="96"/>
      <c r="H36" s="83"/>
      <c r="I36" s="83"/>
      <c r="J36" s="83"/>
      <c r="K36" s="96"/>
      <c r="L36" s="83"/>
      <c r="M36" s="84"/>
      <c r="N36" s="3"/>
    </row>
    <row r="37" spans="1:14" ht="15.5" thickTop="1" thickBot="1">
      <c r="A37" s="2"/>
      <c r="B37" s="40" t="s">
        <v>39</v>
      </c>
      <c r="C37" s="56" t="s">
        <v>65</v>
      </c>
      <c r="D37" s="56" t="s">
        <v>65</v>
      </c>
      <c r="E37" s="56" t="s">
        <v>65</v>
      </c>
      <c r="F37" s="56" t="s">
        <v>65</v>
      </c>
      <c r="G37" s="56" t="s">
        <v>65</v>
      </c>
      <c r="H37" s="56" t="s">
        <v>65</v>
      </c>
      <c r="I37" s="56" t="s">
        <v>65</v>
      </c>
      <c r="J37" s="56" t="s">
        <v>65</v>
      </c>
      <c r="K37" s="103">
        <f>SUM(C37:F37)</f>
        <v>0</v>
      </c>
      <c r="L37" s="41">
        <f>SUM(C37:J37)</f>
        <v>0</v>
      </c>
      <c r="M37" s="146" t="s">
        <v>69</v>
      </c>
      <c r="N37" s="3"/>
    </row>
    <row r="38" spans="1:14" ht="15" thickTop="1">
      <c r="A38" s="2"/>
      <c r="B38" s="42" t="s">
        <v>40</v>
      </c>
      <c r="C38" s="56" t="s">
        <v>65</v>
      </c>
      <c r="D38" s="56" t="s">
        <v>65</v>
      </c>
      <c r="E38" s="56" t="s">
        <v>65</v>
      </c>
      <c r="F38" s="56" t="s">
        <v>65</v>
      </c>
      <c r="G38" s="56" t="s">
        <v>65</v>
      </c>
      <c r="H38" s="56" t="s">
        <v>65</v>
      </c>
      <c r="I38" s="56" t="s">
        <v>65</v>
      </c>
      <c r="J38" s="56" t="s">
        <v>65</v>
      </c>
      <c r="K38" s="103">
        <f>SUM(C38:F38)</f>
        <v>0</v>
      </c>
      <c r="L38" s="43">
        <f>SUM(C38:J38)</f>
        <v>0</v>
      </c>
      <c r="M38" s="147"/>
      <c r="N38" s="3"/>
    </row>
    <row r="39" spans="1:14">
      <c r="A39" s="2"/>
      <c r="B39" s="42" t="s">
        <v>41</v>
      </c>
      <c r="C39" s="58">
        <v>0</v>
      </c>
      <c r="D39" s="58">
        <v>0</v>
      </c>
      <c r="E39" s="58">
        <v>0</v>
      </c>
      <c r="F39" s="58">
        <v>0</v>
      </c>
      <c r="G39" s="58">
        <v>0</v>
      </c>
      <c r="H39" s="58">
        <v>0</v>
      </c>
      <c r="I39" s="58">
        <v>0</v>
      </c>
      <c r="J39" s="58">
        <v>0</v>
      </c>
      <c r="K39" s="103">
        <f>SUM(C39:F39)</f>
        <v>0</v>
      </c>
      <c r="L39" s="43">
        <f>SUM(C39:J39)</f>
        <v>0</v>
      </c>
      <c r="M39" s="147"/>
      <c r="N39" s="3"/>
    </row>
    <row r="40" spans="1:14" ht="15" thickBot="1">
      <c r="A40" s="2"/>
      <c r="B40" s="44" t="s">
        <v>42</v>
      </c>
      <c r="C40" s="58"/>
      <c r="D40" s="57"/>
      <c r="E40" s="57"/>
      <c r="F40" s="57"/>
      <c r="G40" s="90"/>
      <c r="H40" s="57"/>
      <c r="I40" s="57"/>
      <c r="J40" s="72"/>
      <c r="K40" s="103">
        <f>SUM(C40:F40)</f>
        <v>0</v>
      </c>
      <c r="L40" s="45">
        <f>SUM(C40:J40)</f>
        <v>0</v>
      </c>
      <c r="M40" s="148"/>
      <c r="N40" s="3"/>
    </row>
    <row r="41" spans="1:14" ht="15.5" thickTop="1" thickBot="1">
      <c r="A41" s="2"/>
      <c r="B41" s="111" t="s">
        <v>43</v>
      </c>
      <c r="C41" s="46">
        <f>SUM(C38:C40)</f>
        <v>0</v>
      </c>
      <c r="D41" s="47">
        <f>SUM(D37:D40)</f>
        <v>0</v>
      </c>
      <c r="E41" s="47">
        <f t="shared" ref="E41:I41" si="6">SUM(E37:E40)</f>
        <v>0</v>
      </c>
      <c r="F41" s="47">
        <f t="shared" si="6"/>
        <v>0</v>
      </c>
      <c r="G41" s="97">
        <f t="shared" si="6"/>
        <v>0</v>
      </c>
      <c r="H41" s="47">
        <f t="shared" si="6"/>
        <v>0</v>
      </c>
      <c r="I41" s="47">
        <f t="shared" si="6"/>
        <v>0</v>
      </c>
      <c r="J41" s="48">
        <f>SUM(J37:J40)</f>
        <v>0</v>
      </c>
      <c r="K41" s="104">
        <f>SUM(C41:F41)</f>
        <v>0</v>
      </c>
      <c r="L41" s="48">
        <f>SUM(C41:J41)</f>
        <v>0</v>
      </c>
      <c r="M41" s="26"/>
      <c r="N41" s="3"/>
    </row>
    <row r="42" spans="1:14" ht="9" customHeight="1" thickTop="1" thickBot="1">
      <c r="A42" s="2"/>
      <c r="B42" s="27"/>
      <c r="C42" s="16"/>
      <c r="D42" s="28"/>
      <c r="E42" s="28"/>
      <c r="F42" s="28"/>
      <c r="G42" s="92"/>
      <c r="H42" s="28"/>
      <c r="I42" s="28"/>
      <c r="J42" s="86"/>
      <c r="K42" s="92"/>
      <c r="L42" s="28"/>
      <c r="M42" s="49"/>
      <c r="N42" s="3"/>
    </row>
    <row r="43" spans="1:14" ht="15.5" thickTop="1" thickBot="1">
      <c r="A43" s="2"/>
      <c r="B43" s="50" t="s">
        <v>44</v>
      </c>
      <c r="C43" s="51">
        <f>C21+C34+C41</f>
        <v>500000</v>
      </c>
      <c r="D43" s="52">
        <f>D21+D34+D41</f>
        <v>500000</v>
      </c>
      <c r="E43" s="52">
        <f t="shared" ref="E43:J43" si="7">E21+E34+E41</f>
        <v>500000</v>
      </c>
      <c r="F43" s="52">
        <f t="shared" si="7"/>
        <v>500000</v>
      </c>
      <c r="G43" s="98">
        <f t="shared" si="7"/>
        <v>779230</v>
      </c>
      <c r="H43" s="52">
        <f t="shared" si="7"/>
        <v>802608</v>
      </c>
      <c r="I43" s="52">
        <f t="shared" si="7"/>
        <v>826686</v>
      </c>
      <c r="J43" s="53">
        <f t="shared" si="7"/>
        <v>851486</v>
      </c>
      <c r="K43" s="107">
        <f>SUM(K21,K34,K41)</f>
        <v>2000000</v>
      </c>
      <c r="L43" s="108">
        <f>L21+L34+L41</f>
        <v>5260010</v>
      </c>
      <c r="N43" s="3"/>
    </row>
    <row r="44" spans="1:14" ht="9" customHeight="1" thickTop="1" thickBot="1">
      <c r="A44" s="2"/>
      <c r="B44" s="27"/>
      <c r="C44" s="16"/>
      <c r="D44" s="28"/>
      <c r="E44" s="28"/>
      <c r="F44" s="28"/>
      <c r="G44" s="92"/>
      <c r="H44" s="28"/>
      <c r="I44" s="28"/>
      <c r="J44" s="28"/>
      <c r="L44" s="28"/>
      <c r="N44" s="3"/>
    </row>
    <row r="45" spans="1:14" ht="15.5" thickTop="1" thickBot="1">
      <c r="A45" s="2"/>
      <c r="B45" s="50" t="s">
        <v>45</v>
      </c>
      <c r="C45" s="51">
        <f>C43</f>
        <v>500000</v>
      </c>
      <c r="D45" s="52">
        <f>C45+D43</f>
        <v>1000000</v>
      </c>
      <c r="E45" s="52">
        <f>D45+E43</f>
        <v>1500000</v>
      </c>
      <c r="F45" s="52">
        <f>E45+F43</f>
        <v>2000000</v>
      </c>
      <c r="G45" s="98">
        <f>F45+G43</f>
        <v>2779230</v>
      </c>
      <c r="H45" s="52">
        <f t="shared" ref="H45:I45" si="8">G45+H43</f>
        <v>3581838</v>
      </c>
      <c r="I45" s="52">
        <f t="shared" si="8"/>
        <v>4408524</v>
      </c>
      <c r="J45" s="70">
        <f>I45+J43</f>
        <v>5260010</v>
      </c>
      <c r="K45" s="73" t="s">
        <v>55</v>
      </c>
      <c r="L45" s="3"/>
      <c r="N45" s="3"/>
    </row>
    <row r="46" spans="1:14" ht="16.5" thickTop="1" thickBot="1">
      <c r="B46" s="54"/>
      <c r="C46" s="54"/>
      <c r="D46" s="54"/>
      <c r="E46" s="54"/>
      <c r="F46" s="54"/>
      <c r="G46" s="54"/>
      <c r="H46" s="54"/>
      <c r="I46" s="54"/>
      <c r="J46" s="54"/>
      <c r="K46" s="54"/>
      <c r="L46" s="55"/>
      <c r="M46" s="54"/>
    </row>
    <row r="47" spans="1:14" ht="19.5" thickTop="1" thickBot="1">
      <c r="B47" s="67"/>
      <c r="C47" s="65"/>
      <c r="D47" s="65"/>
      <c r="E47" s="74" t="s">
        <v>58</v>
      </c>
      <c r="F47" s="75">
        <f>K43</f>
        <v>2000000</v>
      </c>
      <c r="G47" s="65"/>
      <c r="H47" s="65"/>
      <c r="I47" s="65"/>
      <c r="J47" s="65"/>
      <c r="K47" s="65"/>
      <c r="L47" s="68"/>
      <c r="M47" s="69"/>
    </row>
    <row r="48" spans="1:14" ht="16" thickTop="1">
      <c r="B48" s="67"/>
      <c r="C48" s="65"/>
      <c r="D48" s="65"/>
      <c r="E48" s="65"/>
      <c r="F48" s="65"/>
      <c r="G48" s="65"/>
      <c r="H48" s="65"/>
      <c r="I48" s="65"/>
      <c r="J48" s="65"/>
      <c r="K48" s="65"/>
      <c r="L48" s="68"/>
      <c r="M48" s="69"/>
    </row>
    <row r="49" spans="1:14" ht="15" thickBot="1">
      <c r="B49" s="149" t="s">
        <v>46</v>
      </c>
      <c r="C49" s="150"/>
      <c r="D49" s="150"/>
      <c r="E49" s="150"/>
      <c r="F49" s="150"/>
      <c r="G49" s="150"/>
      <c r="H49" s="150"/>
      <c r="I49" s="150"/>
      <c r="J49" s="150"/>
      <c r="K49" s="150"/>
      <c r="L49" s="150"/>
      <c r="M49" s="151"/>
    </row>
    <row r="50" spans="1:14" ht="15" thickTop="1">
      <c r="B50" s="131" t="s">
        <v>67</v>
      </c>
      <c r="C50" s="132"/>
      <c r="D50" s="132"/>
      <c r="E50" s="132"/>
      <c r="F50" s="132"/>
      <c r="G50" s="132"/>
      <c r="H50" s="132"/>
      <c r="I50" s="132"/>
      <c r="J50" s="132"/>
      <c r="K50" s="132"/>
      <c r="L50" s="132"/>
      <c r="M50" s="133"/>
    </row>
    <row r="51" spans="1:14" ht="15" customHeight="1">
      <c r="B51" s="134"/>
      <c r="C51" s="135"/>
      <c r="D51" s="135"/>
      <c r="E51" s="135"/>
      <c r="F51" s="135"/>
      <c r="G51" s="135"/>
      <c r="H51" s="135"/>
      <c r="I51" s="135"/>
      <c r="J51" s="135"/>
      <c r="K51" s="135"/>
      <c r="L51" s="135"/>
      <c r="M51" s="136"/>
    </row>
    <row r="52" spans="1:14">
      <c r="B52" s="134"/>
      <c r="C52" s="135"/>
      <c r="D52" s="135"/>
      <c r="E52" s="135"/>
      <c r="F52" s="135"/>
      <c r="G52" s="135"/>
      <c r="H52" s="135"/>
      <c r="I52" s="135"/>
      <c r="J52" s="135"/>
      <c r="K52" s="135"/>
      <c r="L52" s="135"/>
      <c r="M52" s="136"/>
    </row>
    <row r="53" spans="1:14">
      <c r="B53" s="134"/>
      <c r="C53" s="135"/>
      <c r="D53" s="135"/>
      <c r="E53" s="135"/>
      <c r="F53" s="135"/>
      <c r="G53" s="135"/>
      <c r="H53" s="135"/>
      <c r="I53" s="135"/>
      <c r="J53" s="135"/>
      <c r="K53" s="135"/>
      <c r="L53" s="135"/>
      <c r="M53" s="136"/>
    </row>
    <row r="54" spans="1:14" ht="15" thickBot="1">
      <c r="B54" s="137"/>
      <c r="C54" s="138"/>
      <c r="D54" s="138"/>
      <c r="E54" s="138"/>
      <c r="F54" s="138"/>
      <c r="G54" s="138"/>
      <c r="H54" s="138"/>
      <c r="I54" s="138"/>
      <c r="J54" s="138"/>
      <c r="K54" s="138"/>
      <c r="L54" s="138"/>
      <c r="M54" s="139"/>
    </row>
    <row r="56" spans="1:14" ht="15" thickBot="1">
      <c r="B56" s="149" t="s">
        <v>47</v>
      </c>
      <c r="C56" s="150"/>
      <c r="D56" s="150"/>
      <c r="E56" s="150"/>
      <c r="F56" s="150"/>
      <c r="G56" s="150"/>
      <c r="H56" s="150"/>
      <c r="I56" s="150"/>
      <c r="J56" s="150"/>
      <c r="K56" s="150"/>
      <c r="L56" s="150"/>
      <c r="M56" s="151"/>
    </row>
    <row r="57" spans="1:14" ht="15" customHeight="1" thickTop="1">
      <c r="A57" s="2"/>
      <c r="B57" s="131" t="s">
        <v>70</v>
      </c>
      <c r="C57" s="132"/>
      <c r="D57" s="132"/>
      <c r="E57" s="132"/>
      <c r="F57" s="132"/>
      <c r="G57" s="132"/>
      <c r="H57" s="132"/>
      <c r="I57" s="132"/>
      <c r="J57" s="132"/>
      <c r="K57" s="132"/>
      <c r="L57" s="132"/>
      <c r="M57" s="133"/>
      <c r="N57" s="3"/>
    </row>
    <row r="58" spans="1:14">
      <c r="A58" s="2"/>
      <c r="B58" s="134"/>
      <c r="C58" s="135"/>
      <c r="D58" s="135"/>
      <c r="E58" s="135"/>
      <c r="F58" s="135"/>
      <c r="G58" s="135"/>
      <c r="H58" s="135"/>
      <c r="I58" s="135"/>
      <c r="J58" s="135"/>
      <c r="K58" s="135"/>
      <c r="L58" s="135"/>
      <c r="M58" s="136"/>
      <c r="N58" s="3"/>
    </row>
    <row r="59" spans="1:14">
      <c r="A59" s="2"/>
      <c r="B59" s="134"/>
      <c r="C59" s="135"/>
      <c r="D59" s="135"/>
      <c r="E59" s="135"/>
      <c r="F59" s="135"/>
      <c r="G59" s="135"/>
      <c r="H59" s="135"/>
      <c r="I59" s="135"/>
      <c r="J59" s="135"/>
      <c r="K59" s="135"/>
      <c r="L59" s="135"/>
      <c r="M59" s="136"/>
      <c r="N59" s="3"/>
    </row>
    <row r="60" spans="1:14">
      <c r="A60" s="2"/>
      <c r="B60" s="134"/>
      <c r="C60" s="135"/>
      <c r="D60" s="135"/>
      <c r="E60" s="135"/>
      <c r="F60" s="135"/>
      <c r="G60" s="135"/>
      <c r="H60" s="135"/>
      <c r="I60" s="135"/>
      <c r="J60" s="135"/>
      <c r="K60" s="135"/>
      <c r="L60" s="135"/>
      <c r="M60" s="136"/>
      <c r="N60" s="3"/>
    </row>
    <row r="61" spans="1:14" ht="15" thickBot="1">
      <c r="A61" s="2"/>
      <c r="B61" s="137"/>
      <c r="C61" s="138"/>
      <c r="D61" s="138"/>
      <c r="E61" s="138"/>
      <c r="F61" s="138"/>
      <c r="G61" s="138"/>
      <c r="H61" s="138"/>
      <c r="I61" s="138"/>
      <c r="J61" s="138"/>
      <c r="K61" s="138"/>
      <c r="L61" s="138"/>
      <c r="M61" s="139"/>
      <c r="N61" s="3"/>
    </row>
    <row r="62" spans="1:14" ht="15" thickTop="1">
      <c r="B62" s="54"/>
      <c r="C62" s="54"/>
      <c r="D62" s="54"/>
      <c r="E62" s="54"/>
      <c r="F62" s="54"/>
      <c r="G62" s="54"/>
      <c r="H62" s="54"/>
      <c r="I62" s="54"/>
      <c r="J62" s="54"/>
      <c r="K62" s="54"/>
      <c r="L62" s="54"/>
      <c r="M62" s="54"/>
    </row>
  </sheetData>
  <mergeCells count="8">
    <mergeCell ref="B57:M61"/>
    <mergeCell ref="C2:F2"/>
    <mergeCell ref="M8:M20"/>
    <mergeCell ref="M24:M33"/>
    <mergeCell ref="M37:M40"/>
    <mergeCell ref="B49:M49"/>
    <mergeCell ref="B50:M54"/>
    <mergeCell ref="B56:M5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zoomScale="120" zoomScaleNormal="120" workbookViewId="0">
      <selection activeCell="B5" sqref="B5"/>
    </sheetView>
  </sheetViews>
  <sheetFormatPr defaultColWidth="9.1796875" defaultRowHeight="13"/>
  <cols>
    <col min="1" max="1" width="2.7265625" style="60" customWidth="1"/>
    <col min="2" max="2" width="96.7265625" style="60" customWidth="1"/>
    <col min="3" max="16384" width="9.1796875" style="60"/>
  </cols>
  <sheetData>
    <row r="1" spans="2:2" ht="26">
      <c r="B1" s="63" t="str">
        <f>Instructions!B2</f>
        <v>RFP 23-72117: Case Management and Labor Exchange System</v>
      </c>
    </row>
    <row r="2" spans="2:2" ht="26">
      <c r="B2" s="63" t="s">
        <v>52</v>
      </c>
    </row>
    <row r="3" spans="2:2" ht="15.75" customHeight="1">
      <c r="B3" s="61"/>
    </row>
    <row r="4" spans="2:2" ht="58">
      <c r="B4" s="64" t="s">
        <v>53</v>
      </c>
    </row>
    <row r="5" spans="2:2">
      <c r="B5" s="62" t="s">
        <v>72</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6"/>
  <sheetViews>
    <sheetView showGridLines="0" tabSelected="1" zoomScale="120" zoomScaleNormal="120" workbookViewId="0">
      <selection activeCell="A6" sqref="A6:XFD6"/>
    </sheetView>
  </sheetViews>
  <sheetFormatPr defaultColWidth="9.1796875" defaultRowHeight="13"/>
  <cols>
    <col min="1" max="1" width="2.7265625" style="60" customWidth="1"/>
    <col min="2" max="2" width="96.7265625" style="60" customWidth="1"/>
    <col min="3" max="16384" width="9.1796875" style="60"/>
  </cols>
  <sheetData>
    <row r="1" spans="2:2" ht="26">
      <c r="B1" s="63" t="str">
        <f>Instructions!B2</f>
        <v>RFP 23-72117: Case Management and Labor Exchange System</v>
      </c>
    </row>
    <row r="2" spans="2:2" ht="26">
      <c r="B2" s="63" t="s">
        <v>54</v>
      </c>
    </row>
    <row r="3" spans="2:2" ht="15.75" customHeight="1">
      <c r="B3" s="61"/>
    </row>
    <row r="4" spans="2:2" ht="58">
      <c r="B4" s="64" t="s">
        <v>53</v>
      </c>
    </row>
    <row r="5" spans="2:2">
      <c r="B5" s="62" t="s">
        <v>71</v>
      </c>
    </row>
    <row r="6" spans="2:2">
      <c r="B6" s="62" t="s">
        <v>73</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E3CF92A4B467418FF68E3F3F70FFC0" ma:contentTypeVersion="19" ma:contentTypeDescription="Create a new document." ma:contentTypeScope="" ma:versionID="ff3391207fa354b17b7ff9fd06f204f9">
  <xsd:schema xmlns:xsd="http://www.w3.org/2001/XMLSchema" xmlns:xs="http://www.w3.org/2001/XMLSchema" xmlns:p="http://schemas.microsoft.com/office/2006/metadata/properties" xmlns:ns2="37edc578-2eda-4efb-b47f-9ef7df93bf9e" xmlns:ns3="9305e5a9-b87e-4ed3-8022-c6327e4f186e" targetNamespace="http://schemas.microsoft.com/office/2006/metadata/properties" ma:root="true" ma:fieldsID="1d31855633906f919077940d02828903" ns2:_="" ns3:_="">
    <xsd:import namespace="37edc578-2eda-4efb-b47f-9ef7df93bf9e"/>
    <xsd:import namespace="9305e5a9-b87e-4ed3-8022-c6327e4f186e"/>
    <xsd:element name="properties">
      <xsd:complexType>
        <xsd:sequence>
          <xsd:element name="documentManagement">
            <xsd:complexType>
              <xsd:all>
                <xsd:element ref="ns2:TaxCatchAll" minOccurs="0"/>
                <xsd:element ref="ns2:TaxKeywordTaxHTField"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edc578-2eda-4efb-b47f-9ef7df93bf9e"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ce15feb5-2737-42b1-9f3d-3d495dca1ee6}" ma:internalName="TaxCatchAll" ma:showField="CatchAllData" ma:web="37edc578-2eda-4efb-b47f-9ef7df93bf9e">
      <xsd:complexType>
        <xsd:complexContent>
          <xsd:extension base="dms:MultiChoiceLookup">
            <xsd:sequence>
              <xsd:element name="Value" type="dms:Lookup" maxOccurs="unbounded" minOccurs="0" nillable="true"/>
            </xsd:sequence>
          </xsd:extension>
        </xsd:complexContent>
      </xsd:complexType>
    </xsd:element>
    <xsd:element name="TaxKeywordTaxHTField" ma:index="10" nillable="true" ma:taxonomy="true" ma:internalName="TaxKeywordTaxHTField" ma:taxonomyFieldName="TaxKeyword" ma:displayName="Enterprise Keywords" ma:fieldId="{23f27201-bee3-471e-b2e7-b64fd8b7ca38}" ma:taxonomyMulti="true" ma:sspId="7f203bfd-bb74-4152-a70c-f719cbf9e0a5"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305e5a9-b87e-4ed3-8022-c6327e4f186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7edc578-2eda-4efb-b47f-9ef7df93bf9e"/>
    <TaxKeywordTaxHTField xmlns="37edc578-2eda-4efb-b47f-9ef7df93bf9e">
      <Terms xmlns="http://schemas.microsoft.com/office/infopath/2007/PartnerControls"/>
    </TaxKeywordTaxHTField>
  </documentManagement>
</p:properties>
</file>

<file path=customXml/itemProps1.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2.xml><?xml version="1.0" encoding="utf-8"?>
<ds:datastoreItem xmlns:ds="http://schemas.openxmlformats.org/officeDocument/2006/customXml" ds:itemID="{9158D66E-CDB5-4899-ACD3-285810265E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edc578-2eda-4efb-b47f-9ef7df93bf9e"/>
    <ds:schemaRef ds:uri="9305e5a9-b87e-4ed3-8022-c6327e4f1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0B2104-BF59-47B8-BC23-68C1F3446D2D}">
  <ds:schemaRefs>
    <ds:schemaRef ds:uri="http://purl.org/dc/elements/1.1/"/>
    <ds:schemaRef ds:uri="9305e5a9-b87e-4ed3-8022-c6327e4f186e"/>
    <ds:schemaRef ds:uri="37edc578-2eda-4efb-b47f-9ef7df93bf9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office/infopath/2007/PartnerControl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Proposal 4 Year</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Timothy Duffy</cp:lastModifiedBy>
  <cp:revision/>
  <dcterms:created xsi:type="dcterms:W3CDTF">2020-02-05T16:09:45Z</dcterms:created>
  <dcterms:modified xsi:type="dcterms:W3CDTF">2023-05-02T20:00:57Z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0x010100E2E3CF92A4B467418FF68E3F3F70FFC0</vt:lpwstr>
  </property>
  <property fmtid="{D5CDD505-2E9C-101B-9397-08002B2CF9AE}" pid="3" name="TaxKeyword">
    <vt:lpwstr/>
  </property>
</Properties>
</file>